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A2F2A"/>
      <sz val="18"/>
    </font>
    <font>
      <name val="Calibri"/>
      <i val="1"/>
      <color rgb="0088A096"/>
      <sz val="9"/>
    </font>
    <font>
      <name val="Calibri"/>
      <b val="1"/>
      <color rgb="001A2F2A"/>
      <sz val="14"/>
    </font>
    <font>
      <name val="Calibri"/>
      <b val="1"/>
      <color rgb="001A2F2A"/>
      <sz val="11"/>
    </font>
    <font>
      <name val="Calibri"/>
      <color rgb="00555555"/>
      <sz val="11"/>
    </font>
  </fonts>
  <fills count="4">
    <fill>
      <patternFill/>
    </fill>
    <fill>
      <patternFill patternType="gray125"/>
    </fill>
    <fill>
      <patternFill patternType="solid">
        <fgColor rgb="00CFFFE5"/>
        <bgColor rgb="00CFFFE5"/>
      </patternFill>
    </fill>
    <fill>
      <patternFill patternType="solid">
        <fgColor rgb="00F9F7F2"/>
        <bgColor rgb="00F9F7F2"/>
      </patternFill>
    </fill>
  </fills>
  <borders count="2">
    <border>
      <left/>
      <right/>
      <top/>
      <bottom/>
      <diagonal/>
    </border>
    <border>
      <left style="thin">
        <color rgb="00D4CDC3"/>
      </left>
      <right style="thin">
        <color rgb="00D4CDC3"/>
      </right>
      <top style="thin">
        <color rgb="00D4CDC3"/>
      </top>
      <bottom style="thin">
        <color rgb="00D4CDC3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pivotButton="0" quotePrefix="0" xfId="0"/>
    <xf numFmtId="0" fontId="4" fillId="2" borderId="1" pivotButton="0" quotePrefix="0" xfId="0"/>
    <xf numFmtId="164" fontId="4" fillId="2" borderId="1" pivotButton="0" quotePrefix="0" xfId="0"/>
    <xf numFmtId="164" fontId="4" fillId="0" borderId="1" pivotButton="0" quotePrefix="0" xfId="0"/>
    <xf numFmtId="165" fontId="4" fillId="0" borderId="1" pivotButton="0" quotePrefix="0" xfId="0"/>
    <xf numFmtId="0" fontId="4" fillId="0" borderId="1" pivotButton="0" quotePrefix="0" xfId="0"/>
    <xf numFmtId="164" fontId="4" fillId="3" borderId="1" pivotButton="0" quotePrefix="0" xfId="0"/>
    <xf numFmtId="164" fontId="3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2F2A"/>
    <outlinePr summaryBelow="1" summaryRight="1"/>
    <pageSetUpPr/>
  </sheetPr>
  <dimension ref="B2:D60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18" customWidth="1" min="3" max="3"/>
    <col width="35" customWidth="1" min="4" max="4"/>
  </cols>
  <sheetData>
    <row r="2">
      <c r="B2" s="1" t="inlineStr">
        <is>
          <t>UK Nanny Cost Calculator 2026/27</t>
        </is>
      </c>
    </row>
    <row r="3">
      <c r="B3" s="2" t="inlineStr">
        <is>
          <t>gethora.com — Updated April 2026</t>
        </is>
      </c>
    </row>
    <row r="5">
      <c r="B5" s="3" t="inlineStr">
        <is>
          <t>YOUR INPUTS</t>
        </is>
      </c>
      <c r="C5" s="4" t="inlineStr">
        <is>
          <t>Value</t>
        </is>
      </c>
      <c r="D5" s="4" t="inlineStr">
        <is>
          <t>Notes</t>
        </is>
      </c>
    </row>
    <row r="7">
      <c r="B7" s="5" t="inlineStr">
        <is>
          <t>Pay basis (net or gross)</t>
        </is>
      </c>
      <c r="C7" s="6" t="inlineStr">
        <is>
          <t>net</t>
        </is>
      </c>
      <c r="D7" s="2" t="inlineStr">
        <is>
          <t>Enter "net" or "gross"</t>
        </is>
      </c>
    </row>
    <row r="8">
      <c r="B8" s="5" t="inlineStr">
        <is>
          <t>Hourly rate</t>
        </is>
      </c>
      <c r="C8" s="7" t="n">
        <v>13</v>
      </c>
      <c r="D8" s="2" t="inlineStr">
        <is>
          <t>London: 13-15 net. Outside: 11-13 net.</t>
        </is>
      </c>
    </row>
    <row r="9">
      <c r="B9" s="5" t="inlineStr">
        <is>
          <t>Hours per week</t>
        </is>
      </c>
      <c r="C9" s="6" t="n">
        <v>40</v>
      </c>
    </row>
    <row r="10">
      <c r="B10" s="5" t="inlineStr">
        <is>
          <t>Weeks paid holiday</t>
        </is>
      </c>
      <c r="C10" s="6" t="n">
        <v>5.6</v>
      </c>
      <c r="D10" s="2" t="inlineStr">
        <is>
          <t>Statutory minimum: 5.6 weeks</t>
        </is>
      </c>
    </row>
    <row r="11">
      <c r="B11" s="5" t="inlineStr">
        <is>
          <t>Children under 12</t>
        </is>
      </c>
      <c r="C11" s="6" t="n">
        <v>1</v>
      </c>
      <c r="D11" s="2" t="inlineStr">
        <is>
          <t>For Tax-Free Childcare</t>
        </is>
      </c>
    </row>
    <row r="12">
      <c r="B12" s="5" t="inlineStr">
        <is>
          <t>Eligible for Tax-Free Childcare?</t>
        </is>
      </c>
      <c r="C12" s="6" t="inlineStr">
        <is>
          <t>YES</t>
        </is>
      </c>
      <c r="D12" s="2" t="inlineStr">
        <is>
          <t>YES or NO</t>
        </is>
      </c>
    </row>
    <row r="13">
      <c r="B13" s="5" t="inlineStr">
        <is>
          <t>Nanny opted out of pension?</t>
        </is>
      </c>
      <c r="C13" s="6" t="inlineStr">
        <is>
          <t>NO</t>
        </is>
      </c>
      <c r="D13" s="2" t="inlineStr">
        <is>
          <t>YES or NO</t>
        </is>
      </c>
    </row>
    <row r="16">
      <c r="B16" s="3" t="inlineStr">
        <is>
          <t>2026/27 TAX CONSTANTS</t>
        </is>
      </c>
    </row>
    <row r="18">
      <c r="B18" s="5" t="inlineStr">
        <is>
          <t>Personal Allowance</t>
        </is>
      </c>
      <c r="C18" s="8" t="n">
        <v>12570</v>
      </c>
    </row>
    <row r="19">
      <c r="B19" s="5" t="inlineStr">
        <is>
          <t>Basic rate threshold</t>
        </is>
      </c>
      <c r="C19" s="8" t="n">
        <v>50270</v>
      </c>
    </row>
    <row r="20">
      <c r="B20" s="5" t="inlineStr">
        <is>
          <t>Basic rate</t>
        </is>
      </c>
      <c r="C20" s="9" t="n">
        <v>0.2</v>
      </c>
    </row>
    <row r="21">
      <c r="B21" s="5" t="inlineStr">
        <is>
          <t>Higher rate</t>
        </is>
      </c>
      <c r="C21" s="9" t="n">
        <v>0.4</v>
      </c>
    </row>
    <row r="22">
      <c r="B22" s="5" t="inlineStr">
        <is>
          <t>Employee NI main rate</t>
        </is>
      </c>
      <c r="C22" s="9" t="n">
        <v>0.08</v>
      </c>
    </row>
    <row r="23">
      <c r="B23" s="5" t="inlineStr">
        <is>
          <t>Employee NI upper rate</t>
        </is>
      </c>
      <c r="C23" s="9" t="n">
        <v>0.02</v>
      </c>
    </row>
    <row r="24">
      <c r="B24" s="5" t="inlineStr">
        <is>
          <t>Primary Threshold (annual)</t>
        </is>
      </c>
      <c r="C24" s="8" t="n">
        <v>12570</v>
      </c>
    </row>
    <row r="25">
      <c r="B25" s="5" t="inlineStr">
        <is>
          <t>Upper Earnings Limit</t>
        </is>
      </c>
      <c r="C25" s="8" t="n">
        <v>50270</v>
      </c>
    </row>
    <row r="26">
      <c r="B26" s="5" t="inlineStr">
        <is>
          <t>Employer NI rate</t>
        </is>
      </c>
      <c r="C26" s="9" t="n">
        <v>0.15</v>
      </c>
    </row>
    <row r="27">
      <c r="B27" s="5" t="inlineStr">
        <is>
          <t>Secondary Threshold (annual)</t>
        </is>
      </c>
      <c r="C27" s="8" t="n">
        <v>5000</v>
      </c>
    </row>
    <row r="28">
      <c r="B28" s="5" t="inlineStr">
        <is>
          <t>Pension lower earnings</t>
        </is>
      </c>
      <c r="C28" s="8" t="n">
        <v>6240</v>
      </c>
    </row>
    <row r="29">
      <c r="B29" s="5" t="inlineStr">
        <is>
          <t>Pension upper earnings</t>
        </is>
      </c>
      <c r="C29" s="8" t="n">
        <v>50270</v>
      </c>
    </row>
    <row r="30">
      <c r="B30" s="5" t="inlineStr">
        <is>
          <t>Pension trigger</t>
        </is>
      </c>
      <c r="C30" s="8" t="n">
        <v>10000</v>
      </c>
    </row>
    <row r="31">
      <c r="B31" s="5" t="inlineStr">
        <is>
          <t>Employer pension rate</t>
        </is>
      </c>
      <c r="C31" s="9" t="n">
        <v>0.03</v>
      </c>
    </row>
    <row r="32">
      <c r="B32" s="5" t="inlineStr">
        <is>
          <t>Employee pension rate</t>
        </is>
      </c>
      <c r="C32" s="9" t="n">
        <v>0.05</v>
      </c>
    </row>
    <row r="33">
      <c r="B33" s="5" t="inlineStr">
        <is>
          <t>TFC max per child/year</t>
        </is>
      </c>
      <c r="C33" s="8" t="n">
        <v>2000</v>
      </c>
    </row>
    <row r="34">
      <c r="B34" s="5" t="inlineStr">
        <is>
          <t>National Minimum Wage (21+)</t>
        </is>
      </c>
      <c r="C34" s="8" t="n">
        <v>12.21</v>
      </c>
    </row>
    <row r="37">
      <c r="B37" s="3" t="inlineStr">
        <is>
          <t>RESULTS</t>
        </is>
      </c>
    </row>
    <row r="39">
      <c r="B39" s="5" t="inlineStr">
        <is>
          <t>Paid weeks per year</t>
        </is>
      </c>
      <c r="C39" s="10" t="n">
        <v>52</v>
      </c>
    </row>
    <row r="40">
      <c r="B40" s="5" t="inlineStr">
        <is>
          <t>Total paid hours per year</t>
        </is>
      </c>
      <c r="C40" s="10">
        <f>C9*C39</f>
        <v/>
      </c>
    </row>
    <row r="42">
      <c r="B42" s="5" t="inlineStr">
        <is>
          <t>Gross hourly rate</t>
        </is>
      </c>
      <c r="C42" s="11">
        <f>IF(C7="net",C8/(1-0.20-0.08-0.05),C8)</f>
        <v/>
      </c>
      <c r="D42" s="2" t="inlineStr">
        <is>
          <t>Approximate gross-up for basic rate taxpayer</t>
        </is>
      </c>
    </row>
    <row r="43">
      <c r="B43" s="5" t="inlineStr">
        <is>
          <t>Gross annual salary</t>
        </is>
      </c>
      <c r="C43" s="11">
        <f>C42*C40</f>
        <v/>
      </c>
    </row>
    <row r="45">
      <c r="B45" s="5" t="inlineStr">
        <is>
          <t>Employer National Insurance</t>
        </is>
      </c>
      <c r="C45" s="11">
        <f>MAX(0,(C43-C27))*C26</f>
        <v/>
      </c>
    </row>
    <row r="46">
      <c r="B46" s="5" t="inlineStr">
        <is>
          <t>Employer pension contribution</t>
        </is>
      </c>
      <c r="C46" s="11">
        <f>IF(C13="YES",0,MAX(0,MIN(C43,C29)-C28)*C31)</f>
        <v/>
      </c>
    </row>
    <row r="47">
      <c r="B47" s="5" t="inlineStr">
        <is>
          <t>Holiday pay (included in salary)</t>
        </is>
      </c>
      <c r="C47" s="8">
        <f>C42*C9*C10</f>
        <v/>
      </c>
    </row>
    <row r="49">
      <c r="B49" s="10" t="inlineStr">
        <is>
          <t>TOTAL ANNUAL EMPLOYER COST</t>
        </is>
      </c>
      <c r="C49" s="12">
        <f>C43+C45+C46</f>
        <v/>
      </c>
    </row>
    <row r="50">
      <c r="B50" s="5" t="inlineStr">
        <is>
          <t>Monthly equivalent</t>
        </is>
      </c>
      <c r="C50" s="8">
        <f>C49/12</f>
        <v/>
      </c>
    </row>
    <row r="51">
      <c r="B51" s="5" t="inlineStr">
        <is>
          <t>Effective hourly cost</t>
        </is>
      </c>
      <c r="C51" s="8">
        <f>C49/C40</f>
        <v/>
      </c>
    </row>
    <row r="53">
      <c r="B53" s="5" t="inlineStr">
        <is>
          <t>Tax-Free Childcare saving</t>
        </is>
      </c>
      <c r="C53" s="8">
        <f>IF(C12="YES",MIN(C49*0.2,C33*C11),0)</f>
        <v/>
      </c>
    </row>
    <row r="54">
      <c r="B54" s="10" t="inlineStr">
        <is>
          <t>EFFECTIVE COST AFTER TFC</t>
        </is>
      </c>
      <c r="C54" s="12">
        <f>C49-C53</f>
        <v/>
      </c>
    </row>
    <row r="55">
      <c r="B55" s="5" t="inlineStr">
        <is>
          <t>Effective monthly after TFC</t>
        </is>
      </c>
      <c r="C55" s="8">
        <f>C54/12</f>
        <v/>
      </c>
    </row>
    <row r="58">
      <c r="B58" s="2" t="inlineStr">
        <is>
          <t>Sources: GOV.UK Rates and thresholds 2026/27, HMRC NI rates, The Pensions Regulator, GOV.UK Tax-Free Childcare</t>
        </is>
      </c>
    </row>
    <row r="59">
      <c r="B59" s="2" t="inlineStr">
        <is>
          <t>This spreadsheet is for guidance only. It does not replace professional tax or payroll advice.</t>
        </is>
      </c>
    </row>
    <row r="60">
      <c r="B60" s="2" t="inlineStr">
        <is>
          <t>Calculator by hora (gethora.com) — Automatic nanny time tracking via WhatsApp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2026-04-12T20:27:51Z</dcterms:created>
  <dcterms:modified xsi:type="dcterms:W3CDTF">2026-04-12T20:27:51Z</dcterms:modified>
</cp:coreProperties>
</file>